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C:\Users\Marcela Delgado\Downloads\"/>
    </mc:Choice>
  </mc:AlternateContent>
  <xr:revisionPtr revIDLastSave="0" documentId="13_ncr:1_{9E3BED8B-FAA0-4D1C-A946-BA59D1734B88}" xr6:coauthVersionLast="47" xr6:coauthVersionMax="47" xr10:uidLastSave="{00000000-0000-0000-0000-000000000000}"/>
  <bookViews>
    <workbookView xWindow="-110" yWindow="-110" windowWidth="19420" windowHeight="10420" xr2:uid="{047D921F-4F8F-49DC-B400-18FDC8D6649C}"/>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1" l="1"/>
  <c r="O33" i="1" s="1"/>
  <c r="E33" i="1"/>
  <c r="G31" i="1"/>
  <c r="O31" i="1" s="1"/>
  <c r="E31" i="1"/>
  <c r="G29" i="1"/>
  <c r="O29" i="1" s="1"/>
  <c r="E29" i="1"/>
  <c r="G27" i="1"/>
  <c r="O27" i="1" s="1"/>
  <c r="E27" i="1"/>
  <c r="G25" i="1"/>
  <c r="O25" i="1" s="1"/>
  <c r="E25" i="1"/>
  <c r="M7" i="1" l="1"/>
</calcChain>
</file>

<file path=xl/sharedStrings.xml><?xml version="1.0" encoding="utf-8"?>
<sst xmlns="http://schemas.openxmlformats.org/spreadsheetml/2006/main" count="37" uniqueCount="35">
  <si>
    <t>Nombre de la Entidad:</t>
  </si>
  <si>
    <t>Instituto Distrital para la Protección de la Niñez y la Juventud IDIPRON</t>
  </si>
  <si>
    <t>Periodo Evaluado:</t>
  </si>
  <si>
    <t>II semestre de 2023</t>
  </si>
  <si>
    <t>Estado del sistema de Control Interno de la entidad</t>
  </si>
  <si>
    <t>Conclusión general sobre la evaluación del Sistema de Control Interno</t>
  </si>
  <si>
    <t>¿Están todos los componentes operando juntos y de manera integrada? (Si / en proceso / No) (Justifique su respuesta):</t>
  </si>
  <si>
    <t>Si</t>
  </si>
  <si>
    <t>El Sistema de Control Interno del IDIPRON continua operando desde la estructura de líneas de defensa y de los cinco componentes del Modelo Estándar de Control Interno, en observancia de los lineamientos y requerimientos normativos aplicables a control interno, así mismo, para este periodo se destaca que se  actualizó y presentó el resultado del mapa de aseguramiento a la alta dirección, continuando así con el fortalecimiento del esquema de las líneas de defensa con la identificación de actividades de aseguramiento y nivel de confianza de los principales aspectos claves que pueden impactar el cumplimiento de los objetivos del Instituto, siendo este también parte de las herramientas utilizadas para la priorización en la planeación de las Auditorias Internas.</t>
  </si>
  <si>
    <t>¿Es efectivo el sistema de control interno para los objetivos evaluados? (Si/No) (Justifique su respuesta):</t>
  </si>
  <si>
    <t>Realizada la evaluación del estado del Sistema de Control Interno del IDIPRON el porcentaje de estado de implementación del Sistema de Control Interno aumento de 3%en relación al resultado del informe anterior semestre anterior  (91% a 94%)  El incremento en el resultado obedece a que los procesos atendieron la mayoría de recomendaciones emitidas por la Oficina de Control Interno - OCI; Asimismo, se observó que los componentes: Ambiente de control, Evaluación de riesgos, Actividades de control y Actividades de monitoreo, se encuentran en nivel de cumplimiento superior al 90%, para el caso del componente de Información y comunicación este se ubica en un 89% de cumplimiento presentando un aumento sin embargo persisten  varios aspectos por mejorar en este último componente.
Se presento disminución de 2% en la evaluación del componente de Ambiente de control, esto obedece a situaciones que fueron evidenciadas en el marco de los informes y seguimientos que realiza la Oficina de Control Interno durante el periodo, tales como: la necesidad de fortalecer los mecanismos que permitan vigilar la integridad de las actuaciones de quienes ejercen las funciones públicas, que se gestionen adecuadamente las situaciones de conflictos que puedan surgir cuando se enfrentan a situaciones en la que sus interés personales se enfrentan con intereses propios del servicio público; avanzar en la implementación del MSPI, realizar las actividades para fortalecer el conocimiento y apropiación de la Ley de Transparencia y del Derecho de Acceso a la Información Pública Nacional.</t>
  </si>
  <si>
    <t>La entidad cuenta dentro de su Sistema de Control Interno, con una institucionalidad (Líneas de defensa)  que le permita la toma de decisiones frente al control (Si/No) (Justifique su respuesta):</t>
  </si>
  <si>
    <t>La institucionalidad, está dada desde la articulación y adecuada operación de los Comités Institucional de Coordinación de Control Interno y Comité Institucional de Gestión y Desempeño, durante el segundo semestre de 2023, se sigue trabajando de manera articulada entre las dos instancias.</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</si>
  <si>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</si>
  <si>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</si>
  <si>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</si>
  <si>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</si>
  <si>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</si>
  <si>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</si>
  <si>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</si>
  <si>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</si>
  <si>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t xml:space="preserve">Principales Fortalezas:
</t>
    </r>
    <r>
      <rPr>
        <sz val="10"/>
        <rFont val="Arial"/>
        <family val="2"/>
      </rPr>
      <t xml:space="preserve">➢Se observo que se atendieron las recomendaciones dadas por la Oficina de Control Interno en el informe anterior, logrando mejorar significativamente la puntuación general del informe del estado del SCI, de 91 a 94 puntos, como se detalla a continuación: 
a). Se diseño e implemento un canal exclusivo en la Intranet para la recepción de posibles quejas y denuncias por los actos de corrupción realizados por funcionarios de la entidad.
b).  Se fortalecieron las acciones para transferir el conocimiento antes de la desvinculación del personal, mediante el desarrollo de la estrategia "formador de formadores", implementada en las jornadas de reinducción del instituto.
➢Se destacan las actividades realizadas para garantizar la apropiación del Código de integridad por parte de los servidores públicos de la entidad entre las que se resalta que se adelantaron cuatro jornadas de inducción y reinducción sobre integridad
➢Las Oficinas Asesora de Planeación y de Control Interno actualizan el mapa de aseguramiento del Instituto, en aplicación de los Lineamientos Distritales emitidos en la guía para construcción de mapas de aseguramiento de la Secretaria General, logrando así continuar con el fortalecimiento de la segunda línea de defensa y una mayor sinergia en toda la entidad para la gestión de las actividades de aseguramiento, apropiando esta como una de las herramientas de priorización utilizadas por la OCI durante la planeación de las actividades de Auditoría Interna.
➢Como cumplimiento de los Criterios Diferenciales de Accesibilidad, se realizaron los diagnósticos y ajustes para el cumplimiento de las directrices de accesibilidad web establecidas en la Resolución 1519 de 2020.
➢Los riesgos relacionados con uso inadecuado de información privilegiada u otras situaciones que puedan implicar riesgos para la entidad, siguen siendo gestionados de manera adecuada y efectiva desde los mapas de riesgos de gestión, evidenciándose en los monitoreos efectuados por la OAP y los informes de seguimiento realizados por la OCI, publicados en la página web del IDIPRON.
</t>
    </r>
    <r>
      <rPr>
        <b/>
        <sz val="10"/>
        <rFont val="Arial"/>
        <family val="2"/>
      </rPr>
      <t xml:space="preserve">
Principales debilidades:
</t>
    </r>
    <r>
      <rPr>
        <sz val="10"/>
        <rFont val="Arial"/>
        <family val="2"/>
      </rPr>
      <t xml:space="preserve">➢Resultado de la puntuación obtenida en Política de integridad, se identificó la necesidad de fortalecer los mecanismos que permitan vigilar la integridad de las actuaciones de quienes ejercen las funciones públicas y se gestionen adecuadamente las situaciones de conflictos que puedan surgir cuando se enfrentan a situaciones en la que sus interés personales se enfrentan con intereses propios del servicio público.
➢Se observo en el marco del seguimiento a  Ley de Transparencia y del Derecho de Acceso a la Información Pública Nacional, debilidades en los principios de calidad y de la divulgación oportuna de la información, se encontraron algunos ítems en los que no se ha publicado información e información que está publicada de forma parcial, así como información desactualizada.
➢No se evidenció avances en la implementación del Modelo de Seguridad y Privacidad de la Información - MSPI.
➢Resultado del seguimiento efectuado al PETH, se identificó la necesidad de revisar la formulación del indicador de cumplimiento del PETH, toda vez que los avances dados en porcentajes necesitan para su medición que esta denote el cambio o avance de las variables a lo largo de la anualidad, esto permitirá simplificar la información y facilitar el análisis y toma de decisiones </t>
    </r>
  </si>
  <si>
    <r>
      <rPr>
        <b/>
        <sz val="10"/>
        <color theme="1"/>
        <rFont val="Arial"/>
        <family val="2"/>
      </rPr>
      <t>Principales Fortalezas:</t>
    </r>
    <r>
      <rPr>
        <sz val="10"/>
        <color theme="1"/>
        <rFont val="Arial"/>
        <family val="2"/>
      </rPr>
      <t xml:space="preserve">
* Se destacan las actividades realizadas en el instituto para promover la apropiación de los valores institucionales a través de procesos de socialización con piezas publicitarias, celebración de eventos (Dia de integridad), realización de actividades (juegos por la igualdad, liderazgo con sentido, entre otros, en torno a la integridad), participación en curso de integridad, transparencia y lucha contra la corrupción. Así como, la participación en sesiones virtuales relacionadas Programas de Transparencia y Ética Pública en el Distrito Capital, que tenían como propósito de avanzar en la transición de los planes anticorrupción a Programas de Transparencia y Ética Pública referenciados en la Ley 2195 de 2022.
*  Se realizó mesa de trabajo entre (Gerencia de Contratación, Oficina Jurídica y la Gerencia de Talento humano) para revisión casos de reportes de conflicto de intereses SIDEAP y SIGEP, concluyendo que las declaraciones aportadas por servidores(as), no se consideran inmersos en potencial ó conflicto de interés.
*Se identificaron riesgos relacionados con uso inadecuado de información privilegiada u otras situaciones que puedan implicar riesgos para la entidad, los cuales tienen los seguimientos efectuados por la segunda y tercera línea, en donde frente a la efectividad se concluyó que todos los controles son efectivos, considerando que durante este periodo no se reportó la materialización de ningún riesgo de corrupción.
*Se tienen dentro de los documentos metodológicos y demás documentos transversales del Instituto la articulación y determinación de las responsabilidades de cada una de las líneas de defensa frente a los diferentes temas, y a su vez en el  Mapa de aseguramiento del instituto, en donde se ilustra el esquema de las línea de defensa, el cual facilitó la identificación del nivel de aseguramiento que tiene el instituto frente a los principales riesgos y/o aspectos claves que puedan impactar negativamente a la entidad.
*La Oficina de Control Interno actualizó los procedimientos para el desarrollo de informes de auditorías internas, seguimientos e informes de Ley, incluyendo aspectos como la planeación desde un nuevo  formato denominado ficha de conocimiento del proceso en donde se contemplan aspectos de verificación tales como: ( procedimientos, políticas,  manuales e instrumentos utilizados en la gestión, planes de mejoramiento, riesgos, PQRS, indicadores), así mismo se contemplaron aspectos generales del proceso que permite fortalecer la integralidad de las Auditorias y el SCI; por otra parte en el caso de seguimientos e informes de Ley, se incluyeron otros aspectos entre los cuales se contempla la documentación de hallazgos, para garantizar la formulación de acciones de mejora cuando corresponda y así aportar a la mejora continua.
</t>
    </r>
    <r>
      <rPr>
        <b/>
        <sz val="10"/>
        <color theme="1"/>
        <rFont val="Arial"/>
        <family val="2"/>
      </rPr>
      <t xml:space="preserve">
Principales debilidades:</t>
    </r>
    <r>
      <rPr>
        <sz val="10"/>
        <color theme="1"/>
        <rFont val="Arial"/>
        <family val="2"/>
      </rPr>
      <t xml:space="preserve">
*Se observo en el marco del seguimiento a PQRS, que aun no se cuenta con un canal exclusivo para la recepción de posibles quejas y denuncias por los actos de corrupción realizados por funcionarios de la entidad, situación que puede generar insuficiencias y dificultades para la recepción de peticiones por actos de corrupción.
*Se evidencia que se continúan presentando debilidades en la gestión del riesgo, en algunos casos por falta de soportes que den cuenta de desarrollo de las actividades de control y en otros porque las evidencias que soportan los controles no son coherentes con el diseño de control.
Persisten las siguientes falencias observadas desde la vigencia 2022: 
* Aunque se tienen los procedimientos relacionados con el retiro de personal y se da cumplimiento al mismo, se observó que hace falta establecer acciones para garantizar la implementación de la Dimensión de Gestión del conocimiento, considerando que es esta la que garantiza que el conocimiento adquirido por los servidores permanezca en la entidad. por lo cual es necesario implementar acciones para transferir el conocimiento antes de la desvinculación del personal. 
*Se observó que se deben establecer acciones que permitan avanzar en el Cumplimiento del Decreto 2011 de 2017, relacionado con el porcentaje de vinculación de personas con discapacidad en la planta de empleos de la entidad.</t>
    </r>
  </si>
  <si>
    <t>Evaluación de riesgos</t>
  </si>
  <si>
    <r>
      <t xml:space="preserve">Principales Fortalezas:
</t>
    </r>
    <r>
      <rPr>
        <sz val="10"/>
        <rFont val="Arial"/>
        <family val="2"/>
      </rPr>
      <t>➢Se observo que se atendieron las recomendaciones dadas por la Oficina de Control Interno en el informe anterior, logrando mejorar  la puntuación del componente evaluación de riesgos, de 94 a 97 puntos, como se detalla: 
a) Frente a "Documentar las acciones que desde la Alta Dirección se definan en relación con las fallas identificadas en la ejecución o diseño de controles, ante la reiterada debilidad en el aporte de evidencias de ejecución de controles", se observó que la OAP efectúo reuniones con cada uno de los procesos analizando sus mapas de riesgos, y atendiendo los comentarios dados por la OCI , ajustando los controles establecidos, seguido de los monitoreos y seguimientos que realizaron la OAP y la OCI evaluando el cumplimiento y efectividad de la aplicación de sus controles, así como el diseño de los mismos y el desarrollo de sus acciones de fortalecimiento; así mismo, se validó que las evidencias proporcionadas fueran coherentes con los avances presentados.
➢Se observa que el Manual de administración de riesgos fue actualizado, en versión 8, en su alcance define lineamientos generales para el instituto y cumple con todos los requerimientos contemplados por la guía del DAFP, así mismo, los mapas de riesgos de gestión y de corrupción contemplan en sus matrices todas las etapas que permiten a la entidad evaluar aquellos eventos negativos, tanto internos como externos, que puedan afectar o impedir el logro de sus objetivos institucionales o los eventos positivos que permitan identificar oportunidades para un mejor cumplimiento de su función. 
➢Se evidencia el cumplimiento del plan de acción y plan operativo 2023 , con la ejecución de actividades que se encuentran alineadas a los objetivos estratégicos con sus respectivas estrategias e iniciativas estratégicas, de manera que, al dar cumplimento a las acciones programadas en el plan de acción y operativo, se da cumplimiento a las iniciativas estratégicas que a su vez permiten el cumplimiento de los objetivos estratégicos.
➢La OCI realiza el seguimiento a los mapas de gestión y corrupción la Oficina de Control Interno presentando un informe el cual se envía a la Dirección, Subdirecciones y Oficina Asesora de Planeación como retroalimentación a los mapas.
➢Se observa que todos los procesos de la institución tienen indicadores estratégicos y de gestión definidos, alcanzables y delimitados en el tiempo.
➢Con la presentación de  los informes, reportes y seguimientos presentados por la segunda y tercera línea de defensa en los comités institucionales,  se analizan y se definen lineamientos para garantizar el cumplimiento de los objetivos y metas institucionales.</t>
    </r>
    <r>
      <rPr>
        <b/>
        <sz val="10"/>
        <rFont val="Arial"/>
        <family val="2"/>
      </rPr>
      <t xml:space="preserve">
Principales debilidades:
</t>
    </r>
    <r>
      <rPr>
        <sz val="10"/>
        <rFont val="Arial"/>
        <family val="2"/>
      </rPr>
      <t xml:space="preserve">➢Se recomienda fortalecer desde la primera línea de defensa la verificación de evidencias y su coherencia con el diseño de cada control de cada riesgo identificado.
➢Se identificaron aspectos por fortalecer desde cada política MIPG con base en los resultados del Índice de desempeño del FURAG, en donde, se hace necesario establecer acciones concretas para mejorar  el desempeño de cada política, que impacten positivamente en el resultado general del IDI 2022.
</t>
    </r>
  </si>
  <si>
    <r>
      <rPr>
        <b/>
        <sz val="10"/>
        <color theme="1"/>
        <rFont val="Arial"/>
        <family val="2"/>
      </rPr>
      <t>Principales Fortalezas:</t>
    </r>
    <r>
      <rPr>
        <sz val="10"/>
        <color theme="1"/>
        <rFont val="Arial"/>
        <family val="2"/>
      </rPr>
      <t xml:space="preserve">
*Con base en el planeamiento institucional y de acuerdo a la perspectiva Eficiencia Institucional, la cual  hace referencia a las acciones encaminadas a dirigir la gestión de la entidad al mejor desempeño mediante el fortalecimiento de capacidades físicas, tecnológicas, administrativas y operativas, se encuentran los objetivos estratégicos con sus respectivas estrategias e iniciativas estratégicas y a su vez el plan de acción o plan operativo anual que se encuentra relacionados, de manera que al dar cumplimento a las acciones programadas en el plan de acción se da cumplimiento a las iniciativas estratégicas que a su vez permiten el cumplimiento de los objetivos estratégicos.
*A partir de la presentación de los informes, reportes y seguimientos presentados por la segunda y tercera línea de defensa en los comités institucionales, se analizan y se siguen definiendo lineamientos para garantizar el cumplimiento de los objetivos y metas institucionales.
*Los mapas de riesgos de gestión y de corrupción contemplan en sus matrices todas las etapas que permiten a la entidad evaluar aquellos eventos negativos, tanto internos como externos, que puedan afectar o impedir el logro de sus objetivos institucionales o los eventos positivos que permitan identificar oportunidades para un mejor cumplimiento de su función.
* Luego de realizar el seguimiento a los mapas de gestión y corrupción la Oficina de Control Interno notifica el informe ejecutivo a la Dirección, Subdirecciones y Oficina Asesora de Planeación con la retroalimentación del resultado
</t>
    </r>
    <r>
      <rPr>
        <b/>
        <sz val="10"/>
        <color theme="1"/>
        <rFont val="Arial"/>
        <family val="2"/>
      </rPr>
      <t>Principales debilidades:</t>
    </r>
    <r>
      <rPr>
        <sz val="10"/>
        <color theme="1"/>
        <rFont val="Arial"/>
        <family val="2"/>
      </rPr>
      <t xml:space="preserve">
*Se identificó la necesidad de revisar todos los mapas de riesgos de gestión, a fin de dar cumplimiento en un 100% a lo establecido en el manual para la administración de los riesgos que indica en el numeral 6 de generalidades “Por lo menos una vez al año, cada proceso debe construir, revisar y/o modificar sus Mapas de Riesgos de gestión y corrupción. 
*Se evidencia que se continúan presentando debilidades en la gestión del riesgo, en algunos casos por falta de soportes que den cuenta de desarrollo de las actividades de control y en otros porque las evidencias que soportan los controles no son coherentes con el diseño de control.
*Como consecuencia de la materialización del riesgo de gestión materializado "Afectación reputacional por quejas ocasionadas por la indisponibilidad de la información necesaria para el cumplimiento de las actividades desarrolladas por los procesos del instituto “que fue objeto de hallazgo en el Informe de seguimiento a ley de transparencia y del derecho de acceso a la información pública nacional (ley 1712 de 2014) y al Índice de Transparencia por Bogotá (ITB) “ como consecuencia de las fallas e intermitencia de la página web, se identifica la necesidad de velar por que el proceso realice nuevamente la revisión y evaluación del riesgo, así como la definición de acciones de fortalecimiento que busquen evitar que se vuelva a presentar una materialización.
</t>
    </r>
  </si>
  <si>
    <t>Actividades de control</t>
  </si>
  <si>
    <r>
      <t xml:space="preserve">Principales Fortalezas:
</t>
    </r>
    <r>
      <rPr>
        <sz val="10"/>
        <rFont val="Arial"/>
        <family val="2"/>
      </rPr>
      <t xml:space="preserve">➢Se observo que se atendieron las recomendaciones dadas por la Oficina de Control Interno en el informe anterior, logrando mejorar  la puntuación del componente actividades de control, de 88 a 92 puntos, como se detalla: 
a)Frente a la recomendación de Fortalecer los controles Generales de las TI, para continuar avanzando en las políticas Gobierno y Seguridad Digital y gestionar de forma efectiva los riesgos relacionados con la Infraestructura Tecnológica, se observó que se han venido realizando los mantenimientos preventivos y correctivos, así como la actualización de procedimientos para Fortalecer los controles Generales de las TI
b)Frente a la recomendación de Documentar y ejecutar acciones que permitan fortalecer los controles de las actividades desarrolladas por los proveedores de tecnología, implementando controles adicionales a los mínimos propios de la supervisión de contratos, sé constata que se incluyó en el manual de privacidad y seguridad de la información el  TRATAMIENTO DE LA SEGURIDAD EN LOS ACUERDOS CON LOS PROVEEDORES, donde se establecen los controles a las actividades realizadas por proveedores y terceros dentro del IDIPRON.
➢Se observa que se tiene segregada de manera adecuada las funciones, y para este periodo se actualizaron las funciones de algunas dependencias según Acta 07 Junta Directiva del 03 de Noviembre de 2023, Acuerdo 08 de 2023 que define las funciones de acuerdo a las necesidades de la entidad.
➢Se evidencia en los diferentes documentos del proceso de gestión de seguridad se incluyen estrategias y para fortalecer  la  plataforma  de  Hardware  y  Software  de  la  entidad para  poner  a disposición  de  los  Grupos  de Interés  y  de Valor del  Área  de  TI, así mismo, se inició con la identificación de riesgos del proceso TICs para identificar controles para tratar incidentes de seguridad, desarrollo y mantenimiento.
➢La Oficina de Control Interno desarrolla auditorías internas de acuerdo al plan anual de auditorías, ejecuta evaluaciones y auditorias, y para su desarrollo en 2023 se fortaleció la etapa de planeación con el formato ficha de conocimiento del proceso en donde se contemplan estos aspectos de verificación de cambios en regulaciones para posteriormente generar los informes a los responsables de los procesos con copia a la Dirección y al CICCI.
</t>
    </r>
    <r>
      <rPr>
        <b/>
        <sz val="10"/>
        <rFont val="Arial"/>
        <family val="2"/>
      </rPr>
      <t xml:space="preserve">
Principales debilidades:
</t>
    </r>
    <r>
      <rPr>
        <sz val="10"/>
        <rFont val="Arial"/>
        <family val="2"/>
      </rPr>
      <t>➢En el marco del informe de seguimiento al Modelo de Seguridad y Privacidad de la Información, se observó que es  prioritario avanzar en su implementación, toda vez que se recibieron recomendaciones de parte del DAFP con los resultados de 2021, así mismo, fue objeto de hallazgos en auditoría interna realizada en 2022 y además es una debilidad reiterada en varias políticas. Sin embargo, según lo reportado por el proceso, se evidencia un avance mínimo en la implementación del MSPI durante la vigencia 2023.
➢Si bien se actualizo el documento interno ROL Y PERMISOS DE USUARIOS EN EL NUEVO SIMI, aun no se tiene documentada la matriz de roles y usuarios en la que se consolide y contemple todos los sistemas de información que están operando en la entidad.</t>
    </r>
  </si>
  <si>
    <r>
      <rPr>
        <b/>
        <sz val="10"/>
        <color theme="1"/>
        <rFont val="Arial"/>
        <family val="2"/>
      </rPr>
      <t xml:space="preserve">Principales Fortalezas:
</t>
    </r>
    <r>
      <rPr>
        <sz val="10"/>
        <color theme="1"/>
        <rFont val="Arial"/>
        <family val="2"/>
      </rPr>
      <t xml:space="preserve">
*Se evidencia en los diferentes documentos del proceso de gestión de seguridad que se incluyen estrategias para fortalecer la plataforma de Hardware y Software de la entidad.
*Se observa que se han integrado estándares internacionales como la ISO en diferentes documentos que establecen lineamientos de control. 
*La Oficina de Control interno, realiza seguimiento y evaluación de la ejecución, efectividad de los controles de los riesgos de corrupción y de los riesgos de gestión del instituto, los resultados se envían en informe ejecutivo a la Dirección, Subdirecciones y Oficina Asesora de Planeación como retroalimentación de los resultados.
</t>
    </r>
    <r>
      <rPr>
        <b/>
        <sz val="10"/>
        <color theme="1"/>
        <rFont val="Arial"/>
        <family val="2"/>
      </rPr>
      <t xml:space="preserve">
Principales debilidades:
</t>
    </r>
    <r>
      <rPr>
        <sz val="10"/>
        <color theme="1"/>
        <rFont val="Arial"/>
        <family val="2"/>
      </rPr>
      <t>*Se identifico la insuficiencia de personal para atender los mantenimientos de los equipos industriales en las Unidades del IDIPRON, según reportó el proceso, a la fecha solo se tienen dos personas para realizar las intervenciones de mantenimiento correctivo a la totalidad de los equipos, así mismo, de lo cual aunque no afecta directamente la segregación, se identificó una posible causa de falta de presupuesto para realizar la totalidad de mantenimientos a la infraestructura.
*Se observaron debilidades en la aplicación de  controles para el cumplimiento de los criterios de accesibilidad Web, por materialización riesgo "Afectación reputacional por quejas ocasionadas por la indisponibilidad de la información necesaria para el cumplimiento de las actividades desarrolladas por los procesos del instituto". por fallas e indisponibilidad de la página web y la intranet, es necesario que se definan las actividades a ejecutar, responsables en concordancia los estándares aplicables de Res. 1519 de 2020.
*Persiste la debilidad porque no se evidencio la documentación y formalización de la matriz de roles y usuarios en la que se consolide y contemple todos los sistemas de información que están operando en la entidad.</t>
    </r>
  </si>
  <si>
    <t>Información y comunicación</t>
  </si>
  <si>
    <r>
      <rPr>
        <sz val="10"/>
        <rFont val="Arial"/>
        <family val="2"/>
      </rPr>
      <t xml:space="preserve">
</t>
    </r>
    <r>
      <rPr>
        <b/>
        <sz val="10"/>
        <rFont val="Arial"/>
        <family val="2"/>
      </rPr>
      <t xml:space="preserve">Principales Fortalezas:
</t>
    </r>
    <r>
      <rPr>
        <sz val="10"/>
        <rFont val="Arial"/>
        <family val="2"/>
      </rPr>
      <t xml:space="preserve">➢Se observo que se atendieron las recomendaciones dadas por la Oficina de Control Interno en el informe anterior, logrando mejorar  la puntuación del componente información y comunicación, de 79 a 89 puntos, como se detalla: 
a) Frente a la recomendación, para  la  aprobación y oficialización del Programa de Gestión Documental, se observó que este instrumento archivístico fue actualizado, oficializado y está vigente desde el 1 de diciembre de 2023.
b)Frente a la  recomendación de disponer de un canal exclusivo para la recepción de posibles quejas y denuncias por los actos de corrupción realizados por funcionarios de la entidad se observa que se habilito un espacio en la intranet para interponer quejas o denuncias por parte de los funcionarios de la entidad.
c)Frente a la recomendación de avanzar en el fortalecimiento de controles y actualización del procedimiento 002 ADMINISTRACIÓN DE LAS COMUNICACIONES OFICIALES A-GDO-PR-002, se observa que fue actualizado y se encuentra vigente desde el 2 de agosto de 2023.
➢Se evidencio que del total de los veinticuatro ciudadanos encuestados el 96% califica en una escala entre bueno y excelente la prestación del servicio.
➢Se tiene implementada la Política de Comunicaciones del IDIPRON en donde establece lineamientos la guía para la gestión, difusión y transmisión de toda la información interna y externa que se produce en la entidad mediante la interacción de todas las oficinas o áreas con el proceso estratégico de comunicaciones, bajo parámetros de participación entre los funcionarios, beneficiarios y grupos de interés con principios de transparencia que garanticen una adecuada proyección de la gestión e imagen institucional.
</t>
    </r>
    <r>
      <rPr>
        <b/>
        <sz val="10"/>
        <rFont val="Arial"/>
        <family val="2"/>
      </rPr>
      <t xml:space="preserve">
➢Se hace uso de los canales internos de comunicación como son correo electrónico, página web, intranet y carteleras institucionales, asimismo, en el marco de los comités institucionales se establecen compromisos para dar cumplimiento a los objetivos y metas estratégicas. 
Principales debilidades:
</t>
    </r>
    <r>
      <rPr>
        <sz val="10"/>
        <rFont val="Arial"/>
        <family val="2"/>
      </rPr>
      <t xml:space="preserve">➢Persiste la debilidad en la falta de actualización del inventario de activos de información del Instituto.
➢No se ha oficializado el manual de datos abiertos, documento que puede generar múltiples beneficios que pueden ser vistos desde perspectivas económicas y sociales y que además aporta al avance en la implementación de gobierno abierto.
</t>
    </r>
    <r>
      <rPr>
        <b/>
        <sz val="10"/>
        <rFont val="Arial"/>
        <family val="2"/>
      </rPr>
      <t xml:space="preserve">
</t>
    </r>
  </si>
  <si>
    <r>
      <rPr>
        <b/>
        <sz val="10"/>
        <color theme="1"/>
        <rFont val="Arial"/>
        <family val="2"/>
      </rPr>
      <t xml:space="preserve">Principales Fortalezas:
</t>
    </r>
    <r>
      <rPr>
        <sz val="10"/>
        <color theme="1"/>
        <rFont val="Arial"/>
        <family val="2"/>
      </rPr>
      <t xml:space="preserve">* En la Política de comunicaciones, se tienen identificados los canales de comunicación internos y externos con los que cuenta el IDIPRON para transmitir y divulgar la información  a todos sus funcionarios en los diferentes niveles de la Institución, Igualmente en el Manual comunicación externa se establecen todas las herramientas, recursos e instrumentos con los que cuenta el IDPRON   para mantenerse en contacto con los beneficiarios, grupos de interés y demás entidades y organismos de control. 
*Se encuentran los soportes de las encuestas de satisfacción y también se desataca la presentación de los resultados de estas en el marco del Comité de Gestión y Desempeño.
</t>
    </r>
    <r>
      <rPr>
        <b/>
        <sz val="10"/>
        <color theme="1"/>
        <rFont val="Arial"/>
        <family val="2"/>
      </rPr>
      <t xml:space="preserve">
Principales debilidades:
</t>
    </r>
    <r>
      <rPr>
        <sz val="10"/>
        <color theme="1"/>
        <rFont val="Arial"/>
        <family val="2"/>
      </rPr>
      <t>*Debilidades en la disponibilidad de los datos y de la información interna, toda vez que la intranet no está en funcionamiento, lo que ha conllevado a utilizar otros medios de consulta como el SharePoint para la búsqueda de la información documental de los procesos, a la cual no todos los funcionarios tienen acceso. 
*indisponibilidad de la información externa por materialización riesgo "Afectación reputacional por quejas ocasionadas por la indisponibilidad de la información necesaria para el cumplimiento de las actividades desarrolladas por los procesos del instituto". por fallas e indisponibilidad de la página web.
*Persiste la observación frente a la desactualización del registro-activos-de-información, por tanto, que es necesario que se actualicen y se incluyan todos los elementos que conforman el inventario de activos de información. 
*Se reitera la observación de desactualización del programa de gestión documental, instrumento archivístico fundamental para el logro de un adecuado desempeño en la gestión de la Información.
*Persisten debilidades relacionadas con que no se ha actualizado y oficializado el procedimiento 002 ADMINISTRACIÓN DE LAS COMUNICACIONES OFICIALES A-GDO-PR-002 
*No se evidencio el avance en la gestión de las debilidades detectadas en la Auditoria al proceso de Gestión Tics y al MSPI.</t>
    </r>
  </si>
  <si>
    <t xml:space="preserve">Monitoreo </t>
  </si>
  <si>
    <r>
      <t xml:space="preserve">Principales Fortalezas:
</t>
    </r>
    <r>
      <rPr>
        <sz val="10"/>
        <rFont val="Arial"/>
        <family val="2"/>
      </rPr>
      <t xml:space="preserve">➢En los Comités Directivos y Comités de Coordinación de Control Interno, la alta dirección evalúa los resultados de las evaluaciones independientes para la toma de decisiones.
➢Se tiene documentado en los diferentes  manuales metodológicos los lineamientos para el monitoreo continuo de las herramientas de gestión, así mismo se establece los lineamientos que se deben seguir al momento de detectar deficiencias.
➢Se realizaron las  evaluaciones objetivas e independientes en los términos de ejecución definidos, así como presentando los seguimientos e informes de ley de conformidad con la normatividad que los regula.
➢La OAP Y OCI la actualización del mapa de aseguramiento aplicando los lineamientos distritales contenidos en la guía de la Secretaría General, continuando así con el fortalecimiento del esquema de las líneas de defensa con la identificación de actividades de aseguramiento y nivel de confianza de los principales aspectos claves que pueden impactar el cumplimiento de los objetivos del Instituto, siendo este también parte de las herramientas utilizadas para la priorización en la planeación de las Auditorías Internas, el resultado obtenido  fue llevado a CICCI el día 31 de octubre de 2023.
➢El Instituto considera y gestiona las recomendaciones y hallazgos producto de auditorías y evaluaciones externas de organismos como la Contraloría Distrital, Veeduría Distrital, Personería Distrital, Procuraduría Distrital ONG´s como Transparencia por Colombia 
➢La Oficina de Control Interno, realiza seguimiento los planes de mejoramiento de los entes externos e internos, promoviendo que los procesos internos se desarrollen en forma eficiente y transparente a través de la adopción y cumplimiento de las acciones de mejora correctivas y preventivas, aportando a la implementación de metodologías orientadas al mejoramiento continuo.
➢Se observa que dentro del Tablero de Control de la Mejora Continua, la Oficina Asesora de Planeación habilito en línea de manera integral las evaluaciones, hallazgos y recomendaciones realizadas a la entidad por parte de los diferentes entes de control. Los procesos responsables formulan los planes de mejoramiento que permiten mitigar los impactos negativos que dentro del sistema integrado pueden ocasionar dichas observaciones, asimismo en esta herramienta se realiza el monitoreo, seguimiento y evaluación de las acciones de mejora, dinamizando la mejora continua en el Instituto.
</t>
    </r>
    <r>
      <rPr>
        <b/>
        <sz val="10"/>
        <rFont val="Arial"/>
        <family val="2"/>
      </rPr>
      <t xml:space="preserve">
Principales debilidades:
</t>
    </r>
    <r>
      <rPr>
        <sz val="10"/>
        <rFont val="Arial"/>
        <family val="2"/>
      </rPr>
      <t>No se registran debilidades para el periodo.</t>
    </r>
    <r>
      <rPr>
        <b/>
        <sz val="10"/>
        <rFont val="Arial"/>
        <family val="2"/>
      </rPr>
      <t xml:space="preserve">
</t>
    </r>
  </si>
  <si>
    <r>
      <rPr>
        <b/>
        <sz val="10"/>
        <color theme="1"/>
        <rFont val="Arial"/>
        <family val="2"/>
      </rPr>
      <t xml:space="preserve">Principales Fortalezas:
</t>
    </r>
    <r>
      <rPr>
        <sz val="10"/>
        <color theme="1"/>
        <rFont val="Arial"/>
        <family val="2"/>
      </rPr>
      <t>En los Comités de Gestión y Desempeño y Comités de Coordinación de Control Interno, la alta dirección evalúa los resultados de los monitoreos de la OAP y de las evaluaciones independientes para la toma de decisiones.
Durante el I semestre de 2023 en los Comités CICCI dando a conocer a la Alta Dirección los resultados de gestión realizada por la OCI generando alertas y estableciendo recomendaciones lineamientos para la mejora y cumplimiento de las metas institucionales.
El Instituto considera y gestiona las recomendaciones y hallazgos producto de auditorías y evaluaciones externas de organismos como la Contraloría Distrital, Veeduría Distrital, Personería Distrital, Procuraduría Distrital ONG´s como Transparencia por Colombia y de los mismos se formulan acciones de mejora.
*La Oficina de Control Interno actualizó los procedimientos para el desarrollo de informes de auditorías internas, seguimientos e informes de Ley, incluyendo aspectos como la planeación desde un nuevo  formato denominado ficha de conocimiento del proceso en donde se contemplan aspectos de verificación tales como: ( procedimientos, políticas,  manuales e instrumentos utilizados en la gestión, planes de mejoramiento, riesgos, PQRS, indicadores), así mismo se contemplaron aspectos generales del proceso que permite fortalecer la integralidad de las Auditorias y el SCI; por otra parte en el caso de seguimientos e informes de Ley, se incluyeron otros aspectos entre los cuales se contempla la documentación de hallazgos, para garantizar la formulación de acciones de mejora cuando corresponda y así aportar a la mejora continua.
Se cuenta con el tablero de control para el seguimiento a las brechas organizacionales, en donde, la Oficina Asesora de Planeación integra las evaluaciones, hallazgos y recomendaciones realizadas a la entidad por parte de los diferentes entes de control y los procesos responsables elaboran planes de mejoramiento que permiten mitigar los impactos negativos que dentro del sistema integrado pueden ocasionar dichas observaciones. los resultados del tablero se presentaron ante Comité de gestión y Desempeño
La oficina de control interno realiza seguimiento los planes de mejoramiento de los entes externos y de los internos y remite los correspondientes informes, para el primer semestre notificado dos informes, aportando así a la implementación de metodologías orientadas al mejoramiento continuo.</t>
    </r>
    <r>
      <rPr>
        <b/>
        <sz val="10"/>
        <color theme="1"/>
        <rFont val="Arial"/>
        <family val="2"/>
      </rPr>
      <t xml:space="preserve">
Principales debilidades:
</t>
    </r>
    <r>
      <rPr>
        <sz val="10"/>
        <color theme="1"/>
        <rFont val="Arial"/>
        <family val="2"/>
      </rPr>
      <t>No se registran debilidades para el periodo</t>
    </r>
    <r>
      <rPr>
        <b/>
        <sz val="10"/>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</si>
</sst>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1"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8"/>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b/>
      <sz val="16"/>
      <color theme="1"/>
      <name val="Arial"/>
      <family val="2"/>
    </font>
    <font>
      <sz val="10"/>
      <name val="Arial"/>
      <family val="2"/>
    </font>
    <font>
      <b/>
      <i/>
      <sz val="10"/>
      <name val="Arial"/>
      <family val="2"/>
    </font>
    <font>
      <b/>
      <i/>
      <sz val="10"/>
      <color theme="1"/>
      <name val="Arial"/>
      <family val="2"/>
    </font>
    <font>
      <b/>
      <sz val="20"/>
      <color theme="1"/>
      <name val="Arial Narrow"/>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
      <patternFill patternType="solid">
        <fgColor theme="4"/>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5">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2" fillId="2" borderId="0" xfId="0" applyFont="1" applyFill="1" applyAlignment="1">
      <alignment horizontal="center"/>
    </xf>
    <xf numFmtId="0" fontId="0" fillId="2" borderId="7" xfId="0" applyFill="1" applyBorder="1"/>
    <xf numFmtId="164" fontId="2" fillId="2" borderId="0" xfId="0" applyNumberFormat="1" applyFont="1" applyFill="1" applyAlignment="1">
      <alignment horizontal="center"/>
    </xf>
    <xf numFmtId="0" fontId="3" fillId="2" borderId="0" xfId="0" applyFont="1" applyFill="1" applyAlignment="1">
      <alignment vertical="center"/>
    </xf>
    <xf numFmtId="0" fontId="6" fillId="2" borderId="0" xfId="0" applyFont="1" applyFill="1" applyAlignment="1">
      <alignment horizontal="center" vertical="center"/>
    </xf>
    <xf numFmtId="0" fontId="7" fillId="2" borderId="0" xfId="0" applyFont="1" applyFill="1"/>
    <xf numFmtId="0" fontId="4" fillId="2" borderId="0" xfId="0" applyFont="1" applyFill="1" applyAlignment="1">
      <alignment horizontal="center" vertical="center"/>
    </xf>
    <xf numFmtId="0" fontId="8" fillId="2" borderId="19" xfId="0" applyFont="1" applyFill="1" applyBorder="1" applyAlignment="1">
      <alignment horizontal="center" vertical="center"/>
    </xf>
    <xf numFmtId="0" fontId="8" fillId="2" borderId="0" xfId="0" applyFont="1" applyFill="1" applyAlignment="1">
      <alignment horizontal="center" vertical="center"/>
    </xf>
    <xf numFmtId="49" fontId="10"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2" fillId="2" borderId="0" xfId="0" applyFont="1" applyFill="1" applyAlignment="1">
      <alignment wrapText="1"/>
    </xf>
    <xf numFmtId="0" fontId="4" fillId="4" borderId="28" xfId="0" applyFont="1" applyFill="1" applyBorder="1" applyAlignment="1">
      <alignment horizontal="center" vertical="center" wrapText="1"/>
    </xf>
    <xf numFmtId="0" fontId="8" fillId="0" borderId="0" xfId="0" applyFont="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7" fillId="2" borderId="0" xfId="0" applyFont="1" applyFill="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Alignment="1">
      <alignment horizontal="center" vertical="center" wrapText="1"/>
    </xf>
    <xf numFmtId="0" fontId="15" fillId="2" borderId="0" xfId="0" applyFont="1" applyFill="1" applyAlignment="1">
      <alignment wrapText="1"/>
    </xf>
    <xf numFmtId="0" fontId="11" fillId="0" borderId="0" xfId="0" applyFont="1" applyAlignment="1">
      <alignment horizontal="center" wrapText="1"/>
    </xf>
    <xf numFmtId="0" fontId="0" fillId="0" borderId="30" xfId="0" applyBorder="1"/>
    <xf numFmtId="0" fontId="4" fillId="5" borderId="6" xfId="0" applyFont="1" applyFill="1" applyBorder="1" applyAlignment="1">
      <alignment horizontal="center" vertical="center" wrapText="1"/>
    </xf>
    <xf numFmtId="0" fontId="13" fillId="0" borderId="0" xfId="0" applyFont="1" applyAlignment="1">
      <alignment vertical="center"/>
    </xf>
    <xf numFmtId="0" fontId="8" fillId="0" borderId="6" xfId="0" applyFont="1" applyBorder="1" applyAlignment="1" applyProtection="1">
      <alignment horizontal="center" vertical="center"/>
      <protection hidden="1"/>
    </xf>
    <xf numFmtId="9" fontId="8" fillId="0" borderId="0" xfId="0" applyNumberFormat="1" applyFont="1" applyAlignment="1">
      <alignment vertical="center"/>
    </xf>
    <xf numFmtId="9" fontId="16" fillId="6" borderId="6" xfId="0" applyNumberFormat="1" applyFont="1" applyFill="1" applyBorder="1" applyAlignment="1" applyProtection="1">
      <alignment horizontal="center" vertical="center"/>
      <protection hidden="1"/>
    </xf>
    <xf numFmtId="0" fontId="9" fillId="0" borderId="31" xfId="0" applyFont="1" applyBorder="1" applyAlignment="1" applyProtection="1">
      <alignment horizontal="justify" vertical="top" wrapText="1"/>
      <protection locked="0"/>
    </xf>
    <xf numFmtId="0" fontId="8" fillId="0" borderId="0" xfId="0" applyFont="1" applyAlignment="1">
      <alignment vertical="center"/>
    </xf>
    <xf numFmtId="9" fontId="16" fillId="6" borderId="6" xfId="0" applyNumberFormat="1" applyFont="1" applyFill="1" applyBorder="1" applyAlignment="1" applyProtection="1">
      <alignment horizontal="center" vertical="center"/>
      <protection locked="0"/>
    </xf>
    <xf numFmtId="0" fontId="8" fillId="0" borderId="11" xfId="0" applyFont="1" applyBorder="1" applyAlignment="1">
      <alignment vertical="center"/>
    </xf>
    <xf numFmtId="0" fontId="0" fillId="2" borderId="15" xfId="0" applyFill="1" applyBorder="1" applyAlignment="1" applyProtection="1">
      <alignment vertical="top" wrapText="1"/>
      <protection locked="0"/>
    </xf>
    <xf numFmtId="0" fontId="8" fillId="0" borderId="0" xfId="0" applyFont="1" applyAlignment="1">
      <alignment horizontal="left" vertical="center"/>
    </xf>
    <xf numFmtId="9" fontId="8" fillId="0" borderId="6" xfId="0" applyNumberFormat="1" applyFont="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4" fillId="7" borderId="6" xfId="0" applyFont="1" applyFill="1" applyBorder="1" applyAlignment="1">
      <alignment horizontal="center" vertical="center" wrapText="1"/>
    </xf>
    <xf numFmtId="0" fontId="0" fillId="0" borderId="11" xfId="0" applyBorder="1"/>
    <xf numFmtId="0" fontId="4" fillId="3" borderId="6"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9" fillId="0" borderId="31" xfId="0" applyFont="1" applyBorder="1" applyAlignment="1" applyProtection="1">
      <alignment horizontal="left" vertical="top" wrapText="1"/>
      <protection locked="0"/>
    </xf>
    <xf numFmtId="0" fontId="4" fillId="9" borderId="6" xfId="0" applyFont="1" applyFill="1" applyBorder="1" applyAlignment="1">
      <alignment horizontal="center" vertical="center" wrapText="1"/>
    </xf>
    <xf numFmtId="0" fontId="13" fillId="2" borderId="0" xfId="0" applyFont="1" applyFill="1" applyAlignment="1">
      <alignment vertical="center"/>
    </xf>
    <xf numFmtId="0" fontId="8" fillId="2" borderId="0" xfId="0" applyFont="1" applyFill="1" applyAlignment="1">
      <alignment horizontal="left" vertical="center"/>
    </xf>
    <xf numFmtId="0" fontId="18" fillId="2" borderId="0" xfId="0" applyFont="1" applyFill="1" applyAlignment="1">
      <alignment vertical="center"/>
    </xf>
    <xf numFmtId="0" fontId="19" fillId="2" borderId="0" xfId="0" applyFont="1" applyFill="1"/>
    <xf numFmtId="0" fontId="0" fillId="2" borderId="32" xfId="0" applyFill="1" applyBorder="1"/>
    <xf numFmtId="0" fontId="0" fillId="2" borderId="33" xfId="0" applyFill="1" applyBorder="1"/>
    <xf numFmtId="0" fontId="0" fillId="2" borderId="34" xfId="0" applyFill="1" applyBorder="1"/>
    <xf numFmtId="0" fontId="1" fillId="10" borderId="6" xfId="0" applyFont="1" applyFill="1" applyBorder="1" applyAlignment="1">
      <alignment horizontal="center" vertical="center"/>
    </xf>
    <xf numFmtId="9" fontId="5" fillId="10" borderId="15" xfId="0" applyNumberFormat="1" applyFont="1" applyFill="1" applyBorder="1" applyAlignment="1" applyProtection="1">
      <alignment horizontal="center" vertical="center"/>
      <protection hidden="1"/>
    </xf>
    <xf numFmtId="49" fontId="9" fillId="2" borderId="20" xfId="0" applyNumberFormat="1" applyFont="1" applyFill="1" applyBorder="1" applyAlignment="1">
      <alignment horizontal="left" vertical="center" wrapText="1"/>
    </xf>
    <xf numFmtId="49" fontId="9" fillId="2" borderId="21" xfId="0" applyNumberFormat="1" applyFont="1" applyFill="1" applyBorder="1" applyAlignment="1">
      <alignment horizontal="left" vertical="center" wrapText="1"/>
    </xf>
    <xf numFmtId="49" fontId="11" fillId="2" borderId="23" xfId="0" applyNumberFormat="1" applyFont="1" applyFill="1" applyBorder="1" applyAlignment="1" applyProtection="1">
      <alignment horizontal="justify" vertical="center" wrapText="1"/>
      <protection locked="0"/>
    </xf>
    <xf numFmtId="49" fontId="11" fillId="2" borderId="24" xfId="0" applyNumberFormat="1" applyFont="1" applyFill="1" applyBorder="1" applyAlignment="1" applyProtection="1">
      <alignment horizontal="justify" vertical="center" wrapText="1"/>
      <protection locked="0"/>
    </xf>
    <xf numFmtId="49" fontId="11" fillId="2" borderId="25" xfId="0" applyNumberFormat="1" applyFont="1" applyFill="1" applyBorder="1" applyAlignment="1" applyProtection="1">
      <alignment horizontal="justify" vertical="center" wrapText="1"/>
      <protection locked="0"/>
    </xf>
    <xf numFmtId="49" fontId="9" fillId="2" borderId="26" xfId="0" applyNumberFormat="1" applyFont="1" applyFill="1" applyBorder="1" applyAlignment="1">
      <alignment horizontal="left" vertical="center" wrapText="1"/>
    </xf>
    <xf numFmtId="49" fontId="9" fillId="2" borderId="27" xfId="0" applyNumberFormat="1" applyFont="1" applyFill="1" applyBorder="1" applyAlignment="1">
      <alignment horizontal="left" vertical="center" wrapText="1"/>
    </xf>
    <xf numFmtId="49" fontId="11" fillId="2" borderId="23" xfId="0" applyNumberFormat="1" applyFont="1" applyFill="1" applyBorder="1" applyAlignment="1" applyProtection="1">
      <alignment horizontal="justify" vertical="center"/>
      <protection locked="0"/>
    </xf>
    <xf numFmtId="49" fontId="11" fillId="2" borderId="24" xfId="0" applyNumberFormat="1" applyFont="1" applyFill="1" applyBorder="1" applyAlignment="1" applyProtection="1">
      <alignment horizontal="justify" vertical="center"/>
      <protection locked="0"/>
    </xf>
    <xf numFmtId="49" fontId="11" fillId="2" borderId="25" xfId="0" applyNumberFormat="1" applyFont="1" applyFill="1" applyBorder="1" applyAlignment="1" applyProtection="1">
      <alignment horizontal="justify" vertical="center"/>
      <protection locked="0"/>
    </xf>
    <xf numFmtId="0" fontId="1" fillId="10" borderId="5" xfId="0" applyFont="1" applyFill="1" applyBorder="1" applyAlignment="1">
      <alignment horizontal="center" vertical="center" wrapText="1"/>
    </xf>
    <xf numFmtId="0" fontId="1" fillId="10" borderId="8" xfId="0" applyFont="1" applyFill="1" applyBorder="1" applyAlignment="1">
      <alignment horizontal="center" vertical="center" wrapText="1"/>
    </xf>
    <xf numFmtId="0" fontId="20" fillId="2" borderId="6" xfId="0" applyFont="1" applyFill="1" applyBorder="1" applyAlignment="1" applyProtection="1">
      <alignment horizontal="center" vertical="center"/>
      <protection locked="0"/>
    </xf>
    <xf numFmtId="164" fontId="20" fillId="2" borderId="9" xfId="0" applyNumberFormat="1" applyFont="1" applyFill="1" applyBorder="1" applyAlignment="1" applyProtection="1">
      <alignment horizontal="center" vertical="center"/>
      <protection locked="0"/>
    </xf>
    <xf numFmtId="164" fontId="20" fillId="2" borderId="10" xfId="0" applyNumberFormat="1" applyFont="1" applyFill="1" applyBorder="1" applyAlignment="1" applyProtection="1">
      <alignment horizontal="center" vertical="center"/>
      <protection locked="0"/>
    </xf>
    <xf numFmtId="164" fontId="20" fillId="2" borderId="11" xfId="0" applyNumberFormat="1" applyFont="1" applyFill="1" applyBorder="1" applyAlignment="1" applyProtection="1">
      <alignment horizontal="center" vertical="center"/>
      <protection locked="0"/>
    </xf>
    <xf numFmtId="0" fontId="4" fillId="10" borderId="12" xfId="0" applyFont="1" applyFill="1" applyBorder="1" applyAlignment="1">
      <alignment horizontal="center" vertical="center" wrapText="1"/>
    </xf>
    <xf numFmtId="0" fontId="4" fillId="10" borderId="13" xfId="0" applyFont="1" applyFill="1" applyBorder="1" applyAlignment="1">
      <alignment horizontal="center" vertical="center" wrapText="1"/>
    </xf>
    <xf numFmtId="0" fontId="4" fillId="10" borderId="14" xfId="0" applyFont="1" applyFill="1" applyBorder="1" applyAlignment="1">
      <alignment horizontal="center" vertical="center" wrapText="1"/>
    </xf>
    <xf numFmtId="0" fontId="4" fillId="10" borderId="16" xfId="0" applyFont="1" applyFill="1" applyBorder="1" applyAlignment="1">
      <alignment horizontal="center" vertical="center"/>
    </xf>
    <xf numFmtId="0" fontId="4" fillId="10" borderId="17" xfId="0" applyFont="1" applyFill="1" applyBorder="1" applyAlignment="1">
      <alignment horizontal="center" vertical="center"/>
    </xf>
    <xf numFmtId="0" fontId="4" fillId="10" borderId="18" xfId="0" applyFont="1" applyFill="1" applyBorder="1" applyAlignment="1">
      <alignment horizontal="center" vertical="center"/>
    </xf>
  </cellXfs>
  <cellStyles count="1">
    <cellStyle name="Normal" xfId="0" builtinId="0"/>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34634</xdr:rowOff>
    </xdr:to>
    <xdr:pic>
      <xdr:nvPicPr>
        <xdr:cNvPr id="2" name="Imagen 1">
          <a:extLst>
            <a:ext uri="{FF2B5EF4-FFF2-40B4-BE49-F238E27FC236}">
              <a16:creationId xmlns:a16="http://schemas.microsoft.com/office/drawing/2014/main" id="{C70F8199-7C77-41D9-9DB0-38B0C273ED6B}"/>
            </a:ext>
          </a:extLst>
        </xdr:cNvPr>
        <xdr:cNvPicPr>
          <a:picLocks noChangeAspect="1"/>
        </xdr:cNvPicPr>
      </xdr:nvPicPr>
      <xdr:blipFill>
        <a:blip xmlns:r="http://schemas.openxmlformats.org/officeDocument/2006/relationships" r:embed="rId1"/>
        <a:stretch>
          <a:fillRect/>
        </a:stretch>
      </xdr:blipFill>
      <xdr:spPr>
        <a:xfrm>
          <a:off x="2627992" y="3496843"/>
          <a:ext cx="4684486" cy="23734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C:\Users\Marcela%20Delgado\Downloads\Informe%20Semestral%20del%20estado%20del%20Sistema%20de%20Control%20Interno%202023%20II%20semestre%202023%20detallado.xlsx" TargetMode="External"/><Relationship Id="rId1" Type="http://schemas.openxmlformats.org/officeDocument/2006/relationships/externalLinkPath" Target="Informe%20Semestral%20del%20estado%20del%20Sistema%20de%20Control%20Interno%202023%20II%20semestre%202023%20detall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0.91666666666666663</v>
          </cell>
        </row>
        <row r="26">
          <cell r="N26">
            <v>0.97058823529411764</v>
          </cell>
        </row>
        <row r="43">
          <cell r="N43">
            <v>0.91666666666666663</v>
          </cell>
        </row>
        <row r="55">
          <cell r="N55">
            <v>0.8928571428571429</v>
          </cell>
        </row>
        <row r="69">
          <cell r="N69">
            <v>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B03A5-4B4C-4B09-9AE5-1F34685CA44B}">
  <dimension ref="B1:V38"/>
  <sheetViews>
    <sheetView tabSelected="1" topLeftCell="A30" zoomScale="31" zoomScaleNormal="70" workbookViewId="0">
      <selection activeCell="M33" sqref="M33"/>
    </sheetView>
  </sheetViews>
  <sheetFormatPr baseColWidth="10" defaultColWidth="11.36328125" defaultRowHeight="12.5" x14ac:dyDescent="0.25"/>
  <cols>
    <col min="1" max="1" width="3.08984375" style="1" customWidth="1"/>
    <col min="2" max="2" width="3.36328125" style="1" customWidth="1"/>
    <col min="3" max="3" width="35.6328125" style="1" customWidth="1"/>
    <col min="4" max="4" width="2.6328125" style="1" customWidth="1"/>
    <col min="5" max="5" width="38.7265625" style="1" customWidth="1"/>
    <col min="6" max="6" width="10.90625" style="1" customWidth="1"/>
    <col min="7" max="7" width="23.36328125" style="1" customWidth="1"/>
    <col min="8" max="8" width="7.6328125" style="1" customWidth="1"/>
    <col min="9" max="9" width="194.08984375" style="1" customWidth="1"/>
    <col min="10" max="10" width="5.90625" style="1" customWidth="1"/>
    <col min="11" max="11" width="28.08984375" style="1" customWidth="1"/>
    <col min="12" max="12" width="4.26953125" style="1" customWidth="1"/>
    <col min="13" max="13" width="161.453125" style="1" customWidth="1"/>
    <col min="14" max="14" width="5.90625" style="1" customWidth="1"/>
    <col min="15" max="15" width="24.90625" style="1" customWidth="1"/>
    <col min="16" max="16" width="7" style="1" customWidth="1"/>
    <col min="17" max="16384" width="11.36328125" style="1"/>
  </cols>
  <sheetData>
    <row r="1" spans="2:16" ht="13" thickBot="1" x14ac:dyDescent="0.3"/>
    <row r="2" spans="2:16" ht="18" customHeight="1" thickTop="1" x14ac:dyDescent="0.25">
      <c r="B2" s="2"/>
      <c r="C2" s="3"/>
      <c r="D2" s="3"/>
      <c r="E2" s="3"/>
      <c r="F2" s="3"/>
      <c r="G2" s="3"/>
      <c r="H2" s="3"/>
      <c r="I2" s="3"/>
      <c r="J2" s="3"/>
      <c r="K2" s="3"/>
      <c r="L2" s="3"/>
      <c r="M2" s="3"/>
      <c r="N2" s="3"/>
      <c r="O2" s="3"/>
      <c r="P2" s="4"/>
    </row>
    <row r="3" spans="2:16" ht="18" customHeight="1" x14ac:dyDescent="0.3">
      <c r="B3" s="5"/>
      <c r="E3" s="73" t="s">
        <v>0</v>
      </c>
      <c r="F3" s="75" t="s">
        <v>1</v>
      </c>
      <c r="G3" s="75"/>
      <c r="H3" s="75"/>
      <c r="I3" s="75"/>
      <c r="J3" s="75"/>
      <c r="K3" s="75"/>
      <c r="L3" s="75"/>
      <c r="M3" s="75"/>
      <c r="N3" s="6"/>
      <c r="O3" s="6"/>
      <c r="P3" s="7"/>
    </row>
    <row r="4" spans="2:16" ht="82" customHeight="1" x14ac:dyDescent="0.3">
      <c r="B4" s="5"/>
      <c r="E4" s="74"/>
      <c r="F4" s="75"/>
      <c r="G4" s="75"/>
      <c r="H4" s="75"/>
      <c r="I4" s="75"/>
      <c r="J4" s="75"/>
      <c r="K4" s="75"/>
      <c r="L4" s="75"/>
      <c r="M4" s="75"/>
      <c r="N4" s="6"/>
      <c r="O4" s="6"/>
      <c r="P4" s="7"/>
    </row>
    <row r="5" spans="2:16" ht="119" customHeight="1" x14ac:dyDescent="0.3">
      <c r="B5" s="5"/>
      <c r="E5" s="61" t="s">
        <v>2</v>
      </c>
      <c r="F5" s="76" t="s">
        <v>3</v>
      </c>
      <c r="G5" s="77"/>
      <c r="H5" s="77"/>
      <c r="I5" s="77"/>
      <c r="J5" s="77"/>
      <c r="K5" s="77"/>
      <c r="L5" s="77"/>
      <c r="M5" s="78"/>
      <c r="N5" s="8"/>
      <c r="O5" s="8"/>
      <c r="P5" s="7"/>
    </row>
    <row r="6" spans="2:16" ht="18" customHeight="1" thickBot="1" x14ac:dyDescent="0.35">
      <c r="B6" s="5"/>
      <c r="E6" s="9"/>
      <c r="F6" s="8"/>
      <c r="G6" s="8"/>
      <c r="H6" s="8"/>
      <c r="I6" s="8"/>
      <c r="J6" s="8"/>
      <c r="K6" s="8"/>
      <c r="L6" s="8"/>
      <c r="P6" s="7"/>
    </row>
    <row r="7" spans="2:16" ht="93.15" customHeight="1" thickBot="1" x14ac:dyDescent="0.3">
      <c r="B7" s="5"/>
      <c r="I7" s="79" t="s">
        <v>4</v>
      </c>
      <c r="J7" s="80"/>
      <c r="K7" s="81"/>
      <c r="M7" s="62">
        <f>+AVERAGE(G25,G27,G29,G31,G33)</f>
        <v>0.93935574229691876</v>
      </c>
      <c r="N7" s="10"/>
      <c r="O7" s="10"/>
      <c r="P7" s="7"/>
    </row>
    <row r="8" spans="2:16" ht="18" customHeight="1" x14ac:dyDescent="0.35">
      <c r="B8" s="5"/>
      <c r="M8" s="11"/>
      <c r="N8" s="11"/>
      <c r="O8" s="11"/>
      <c r="P8" s="7"/>
    </row>
    <row r="9" spans="2:16" ht="18" customHeight="1" x14ac:dyDescent="0.25">
      <c r="B9" s="5"/>
      <c r="P9" s="7"/>
    </row>
    <row r="10" spans="2:16" x14ac:dyDescent="0.25">
      <c r="B10" s="5"/>
      <c r="P10" s="7"/>
    </row>
    <row r="11" spans="2:16" x14ac:dyDescent="0.25">
      <c r="B11" s="5"/>
      <c r="P11" s="7"/>
    </row>
    <row r="12" spans="2:16" x14ac:dyDescent="0.25">
      <c r="B12" s="5"/>
      <c r="P12" s="7"/>
    </row>
    <row r="13" spans="2:16" x14ac:dyDescent="0.25">
      <c r="B13" s="5"/>
      <c r="P13" s="7"/>
    </row>
    <row r="14" spans="2:16" x14ac:dyDescent="0.25">
      <c r="B14" s="5"/>
      <c r="P14" s="7"/>
    </row>
    <row r="15" spans="2:16" x14ac:dyDescent="0.25">
      <c r="B15" s="5"/>
      <c r="P15" s="7"/>
    </row>
    <row r="16" spans="2:16" x14ac:dyDescent="0.25">
      <c r="B16" s="5"/>
      <c r="P16" s="7"/>
    </row>
    <row r="17" spans="2:22" ht="48" customHeight="1" x14ac:dyDescent="0.25">
      <c r="B17" s="5"/>
      <c r="C17" s="82" t="s">
        <v>5</v>
      </c>
      <c r="D17" s="83"/>
      <c r="E17" s="83"/>
      <c r="F17" s="83"/>
      <c r="G17" s="83"/>
      <c r="H17" s="83"/>
      <c r="I17" s="83"/>
      <c r="J17" s="83"/>
      <c r="K17" s="83"/>
      <c r="L17" s="83"/>
      <c r="M17" s="84"/>
      <c r="N17" s="12"/>
      <c r="O17" s="12"/>
      <c r="P17" s="7"/>
    </row>
    <row r="18" spans="2:22" ht="15.75" customHeight="1" x14ac:dyDescent="0.25">
      <c r="B18" s="5"/>
      <c r="C18" s="13"/>
      <c r="D18" s="13"/>
      <c r="E18" s="13"/>
      <c r="F18" s="13"/>
      <c r="G18" s="13"/>
      <c r="H18" s="13"/>
      <c r="I18" s="13"/>
      <c r="J18" s="13"/>
      <c r="K18" s="13"/>
      <c r="L18" s="13"/>
      <c r="M18" s="13"/>
      <c r="N18" s="14"/>
      <c r="O18" s="14"/>
      <c r="P18" s="7"/>
    </row>
    <row r="19" spans="2:22" ht="141.75" customHeight="1" x14ac:dyDescent="0.25">
      <c r="B19" s="5"/>
      <c r="C19" s="63" t="s">
        <v>6</v>
      </c>
      <c r="D19" s="64"/>
      <c r="E19" s="15" t="s">
        <v>7</v>
      </c>
      <c r="F19" s="65" t="s">
        <v>8</v>
      </c>
      <c r="G19" s="66"/>
      <c r="H19" s="66"/>
      <c r="I19" s="66"/>
      <c r="J19" s="66"/>
      <c r="K19" s="66"/>
      <c r="L19" s="66"/>
      <c r="M19" s="67"/>
      <c r="N19" s="16"/>
      <c r="O19" s="16"/>
      <c r="P19" s="7"/>
    </row>
    <row r="20" spans="2:22" ht="188.9" customHeight="1" x14ac:dyDescent="0.25">
      <c r="B20" s="5"/>
      <c r="C20" s="63" t="s">
        <v>9</v>
      </c>
      <c r="D20" s="64"/>
      <c r="E20" s="15" t="s">
        <v>7</v>
      </c>
      <c r="F20" s="65" t="s">
        <v>10</v>
      </c>
      <c r="G20" s="66"/>
      <c r="H20" s="66"/>
      <c r="I20" s="66"/>
      <c r="J20" s="66"/>
      <c r="K20" s="66"/>
      <c r="L20" s="66"/>
      <c r="M20" s="67"/>
      <c r="N20" s="16"/>
      <c r="O20" s="16"/>
      <c r="P20" s="7"/>
    </row>
    <row r="21" spans="2:22" ht="143.4" customHeight="1" x14ac:dyDescent="0.25">
      <c r="B21" s="5"/>
      <c r="C21" s="68" t="s">
        <v>11</v>
      </c>
      <c r="D21" s="69"/>
      <c r="E21" s="15" t="s">
        <v>7</v>
      </c>
      <c r="F21" s="70" t="s">
        <v>12</v>
      </c>
      <c r="G21" s="71"/>
      <c r="H21" s="71"/>
      <c r="I21" s="71"/>
      <c r="J21" s="71"/>
      <c r="K21" s="71"/>
      <c r="L21" s="71"/>
      <c r="M21" s="72"/>
      <c r="N21" s="16"/>
      <c r="O21" s="16"/>
      <c r="P21" s="7"/>
    </row>
    <row r="22" spans="2:22" ht="66.150000000000006" customHeight="1" thickBot="1" x14ac:dyDescent="0.35">
      <c r="B22" s="5"/>
      <c r="G22" s="17"/>
      <c r="P22" s="7"/>
    </row>
    <row r="23" spans="2:22" ht="102.75" customHeight="1" thickBot="1" x14ac:dyDescent="0.35">
      <c r="B23" s="5"/>
      <c r="C23" s="18" t="s">
        <v>13</v>
      </c>
      <c r="D23" s="19"/>
      <c r="E23" s="20" t="s">
        <v>14</v>
      </c>
      <c r="F23" s="19"/>
      <c r="G23" s="20" t="s">
        <v>15</v>
      </c>
      <c r="H23" s="19"/>
      <c r="I23" s="21" t="s">
        <v>16</v>
      </c>
      <c r="J23" s="22"/>
      <c r="K23" s="23" t="s">
        <v>17</v>
      </c>
      <c r="L23" s="22"/>
      <c r="M23" s="24" t="s">
        <v>18</v>
      </c>
      <c r="N23" s="22"/>
      <c r="O23" s="25" t="s">
        <v>19</v>
      </c>
      <c r="P23" s="7"/>
      <c r="Q23" s="26"/>
    </row>
    <row r="24" spans="2:22" ht="6.75" customHeight="1" thickBot="1" x14ac:dyDescent="0.5">
      <c r="B24" s="5"/>
      <c r="C24" s="27"/>
      <c r="D24"/>
      <c r="E24"/>
      <c r="F24"/>
      <c r="G24"/>
      <c r="H24"/>
      <c r="I24" s="28"/>
      <c r="J24"/>
      <c r="K24" s="28"/>
      <c r="L24"/>
      <c r="M24"/>
      <c r="N24"/>
      <c r="O24"/>
      <c r="P24" s="7"/>
    </row>
    <row r="25" spans="2:22" ht="409.5" customHeight="1" thickBot="1" x14ac:dyDescent="0.3">
      <c r="B25" s="5"/>
      <c r="C25" s="29" t="s">
        <v>20</v>
      </c>
      <c r="D25" s="30"/>
      <c r="E25" s="31" t="str">
        <f>+IF([23]Hoja1!$N$2&gt;=0.5,"Si","No")</f>
        <v>Si</v>
      </c>
      <c r="F25" s="32"/>
      <c r="G25" s="33">
        <f>+[23]Hoja1!N2</f>
        <v>0.91666666666666663</v>
      </c>
      <c r="H25" s="32"/>
      <c r="I25" s="34" t="s">
        <v>21</v>
      </c>
      <c r="J25" s="35"/>
      <c r="K25" s="36">
        <v>0.94</v>
      </c>
      <c r="L25" s="37"/>
      <c r="M25" s="38" t="s">
        <v>22</v>
      </c>
      <c r="N25" s="39"/>
      <c r="O25" s="40">
        <f>G25-K25</f>
        <v>-2.3333333333333317E-2</v>
      </c>
      <c r="P25" s="41"/>
      <c r="Q25" s="42"/>
      <c r="R25" s="42"/>
      <c r="S25" s="42"/>
      <c r="T25" s="42"/>
      <c r="U25" s="42"/>
      <c r="V25" s="42"/>
    </row>
    <row r="26" spans="2:22" ht="17" customHeight="1" thickBot="1" x14ac:dyDescent="0.5">
      <c r="B26" s="5"/>
      <c r="C26" s="27"/>
      <c r="D26"/>
      <c r="E26" s="43"/>
      <c r="F26"/>
      <c r="G26" s="44"/>
      <c r="H26"/>
      <c r="I26" s="45"/>
      <c r="J26"/>
      <c r="K26" s="28"/>
      <c r="L26"/>
      <c r="M26" s="46"/>
      <c r="N26" s="46"/>
      <c r="O26" s="47"/>
      <c r="P26" s="7"/>
    </row>
    <row r="27" spans="2:22" ht="353" customHeight="1" thickBot="1" x14ac:dyDescent="0.3">
      <c r="B27" s="5"/>
      <c r="C27" s="48" t="s">
        <v>23</v>
      </c>
      <c r="D27" s="30"/>
      <c r="E27" s="31" t="str">
        <f>+IF([23]Hoja1!$N$26&gt;=0.5,"Si","No")</f>
        <v>Si</v>
      </c>
      <c r="F27"/>
      <c r="G27" s="33">
        <f>+[23]Hoja1!N26</f>
        <v>0.97058823529411764</v>
      </c>
      <c r="H27"/>
      <c r="I27" s="34" t="s">
        <v>24</v>
      </c>
      <c r="J27"/>
      <c r="K27" s="36">
        <v>0.94</v>
      </c>
      <c r="L27" s="49"/>
      <c r="M27" s="38" t="s">
        <v>25</v>
      </c>
      <c r="N27" s="39"/>
      <c r="O27" s="40">
        <f>G27-K27</f>
        <v>3.0588235294117694E-2</v>
      </c>
      <c r="P27" s="7"/>
    </row>
    <row r="28" spans="2:22" ht="6.75" customHeight="1" thickBot="1" x14ac:dyDescent="0.5">
      <c r="B28" s="5"/>
      <c r="C28" s="27"/>
      <c r="D28"/>
      <c r="E28" s="43"/>
      <c r="F28"/>
      <c r="G28" s="44"/>
      <c r="H28"/>
      <c r="I28" s="45"/>
      <c r="J28"/>
      <c r="K28" s="28"/>
      <c r="L28"/>
      <c r="M28" s="46"/>
      <c r="N28" s="46"/>
      <c r="O28" s="47"/>
      <c r="P28" s="7"/>
    </row>
    <row r="29" spans="2:22" ht="408.5" customHeight="1" thickBot="1" x14ac:dyDescent="0.3">
      <c r="B29" s="5"/>
      <c r="C29" s="50" t="s">
        <v>26</v>
      </c>
      <c r="D29" s="30"/>
      <c r="E29" s="31" t="str">
        <f>+IF([23]Hoja1!$N$43&gt;=0.5,"Si","No")</f>
        <v>Si</v>
      </c>
      <c r="F29"/>
      <c r="G29" s="33">
        <f>+[23]Hoja1!N43</f>
        <v>0.91666666666666663</v>
      </c>
      <c r="H29"/>
      <c r="I29" s="34" t="s">
        <v>27</v>
      </c>
      <c r="J29"/>
      <c r="K29" s="36">
        <v>0.88</v>
      </c>
      <c r="L29" s="49"/>
      <c r="M29" s="38" t="s">
        <v>28</v>
      </c>
      <c r="N29" s="39"/>
      <c r="O29" s="40">
        <f>G29-K29</f>
        <v>3.6666666666666625E-2</v>
      </c>
      <c r="P29" s="7"/>
    </row>
    <row r="30" spans="2:22" ht="6.5" customHeight="1" thickBot="1" x14ac:dyDescent="0.5">
      <c r="B30" s="5"/>
      <c r="C30" s="27"/>
      <c r="D30"/>
      <c r="E30" s="43"/>
      <c r="F30"/>
      <c r="G30" s="44"/>
      <c r="H30"/>
      <c r="I30" s="45"/>
      <c r="J30"/>
      <c r="K30" s="28"/>
      <c r="L30"/>
      <c r="M30" s="46"/>
      <c r="N30" s="46"/>
      <c r="O30" s="47"/>
      <c r="P30" s="7"/>
    </row>
    <row r="31" spans="2:22" ht="305" thickBot="1" x14ac:dyDescent="0.3">
      <c r="B31" s="5"/>
      <c r="C31" s="51" t="s">
        <v>29</v>
      </c>
      <c r="D31" s="30"/>
      <c r="E31" s="31" t="str">
        <f>+IF([23]Hoja1!$N$55&gt;=0.5,"Si","No")</f>
        <v>Si</v>
      </c>
      <c r="F31"/>
      <c r="G31" s="33">
        <f>+[23]Hoja1!N55</f>
        <v>0.8928571428571429</v>
      </c>
      <c r="H31"/>
      <c r="I31" s="52" t="s">
        <v>30</v>
      </c>
      <c r="J31"/>
      <c r="K31" s="36">
        <v>0.79</v>
      </c>
      <c r="L31" s="49"/>
      <c r="M31" s="38" t="s">
        <v>31</v>
      </c>
      <c r="N31" s="39"/>
      <c r="O31" s="40">
        <f>G31-K31</f>
        <v>0.10285714285714287</v>
      </c>
      <c r="P31" s="7"/>
    </row>
    <row r="32" spans="2:22" ht="6.75" customHeight="1" thickBot="1" x14ac:dyDescent="0.5">
      <c r="B32" s="5"/>
      <c r="C32" s="27"/>
      <c r="D32"/>
      <c r="E32" s="43"/>
      <c r="F32"/>
      <c r="G32" s="44"/>
      <c r="H32"/>
      <c r="I32" s="45"/>
      <c r="J32"/>
      <c r="K32" s="28"/>
      <c r="L32"/>
      <c r="M32" s="46"/>
      <c r="N32" s="46"/>
      <c r="O32" s="47"/>
      <c r="P32" s="7"/>
    </row>
    <row r="33" spans="2:16" ht="395.4" customHeight="1" thickBot="1" x14ac:dyDescent="0.3">
      <c r="B33" s="5"/>
      <c r="C33" s="53" t="s">
        <v>32</v>
      </c>
      <c r="D33" s="30"/>
      <c r="E33" s="31" t="str">
        <f>+IF([23]Hoja1!$N$69&gt;=0.5,"Si","No")</f>
        <v>Si</v>
      </c>
      <c r="F33"/>
      <c r="G33" s="33">
        <f>+[23]Hoja1!N69</f>
        <v>1</v>
      </c>
      <c r="H33"/>
      <c r="I33" s="34" t="s">
        <v>33</v>
      </c>
      <c r="J33"/>
      <c r="K33" s="36">
        <v>1</v>
      </c>
      <c r="L33" s="49"/>
      <c r="M33" s="38" t="s">
        <v>34</v>
      </c>
      <c r="N33" s="39"/>
      <c r="O33" s="40">
        <f>G33-K33</f>
        <v>0</v>
      </c>
      <c r="P33" s="7"/>
    </row>
    <row r="34" spans="2:16" ht="15.5" x14ac:dyDescent="0.25">
      <c r="B34" s="5"/>
      <c r="C34" s="54"/>
      <c r="D34" s="54"/>
      <c r="E34" s="14"/>
      <c r="M34" s="55"/>
      <c r="N34" s="55"/>
      <c r="O34" s="55"/>
      <c r="P34" s="7"/>
    </row>
    <row r="35" spans="2:16" ht="15.5" x14ac:dyDescent="0.25">
      <c r="B35" s="5"/>
      <c r="C35" s="56"/>
      <c r="D35" s="54"/>
      <c r="E35" s="14"/>
      <c r="M35" s="55"/>
      <c r="N35" s="55"/>
      <c r="O35" s="55"/>
      <c r="P35" s="7"/>
    </row>
    <row r="36" spans="2:16" ht="13" x14ac:dyDescent="0.3">
      <c r="B36" s="5"/>
      <c r="C36" s="57"/>
      <c r="P36" s="7"/>
    </row>
    <row r="37" spans="2:16" ht="13" thickBot="1" x14ac:dyDescent="0.3">
      <c r="B37" s="58"/>
      <c r="C37" s="59"/>
      <c r="D37" s="59"/>
      <c r="E37" s="59"/>
      <c r="F37" s="59"/>
      <c r="G37" s="59"/>
      <c r="H37" s="59"/>
      <c r="I37" s="59"/>
      <c r="J37" s="59"/>
      <c r="K37" s="59"/>
      <c r="L37" s="59"/>
      <c r="M37" s="59"/>
      <c r="N37" s="59"/>
      <c r="O37" s="59"/>
      <c r="P37" s="60"/>
    </row>
    <row r="38" spans="2:16" ht="13" thickTop="1" x14ac:dyDescent="0.25"/>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count="4">
    <dataValidation type="list" allowBlank="1" showInputMessage="1" showErrorMessage="1" sqref="E19" xr:uid="{2F5ABFD2-9BA4-4191-8393-4A1D2D4650BE}">
      <formula1>"Si,No,En proceso"</formula1>
    </dataValidation>
    <dataValidation type="list" allowBlank="1" showInputMessage="1" showErrorMessage="1" sqref="N20:O20 E20:E21" xr:uid="{C25A34E9-9788-41E1-8AF3-172F8F2D6880}">
      <formula1>"Si, No"</formula1>
    </dataValidation>
    <dataValidation type="list" allowBlank="1" showInputMessage="1" showErrorMessage="1" sqref="N19:O19" xr:uid="{99FCB4C8-1042-4752-9972-9BE0A1DF38AA}">
      <formula1>"Si,No"</formula1>
    </dataValidation>
    <dataValidation allowBlank="1" showInputMessage="1" showErrorMessage="1" prompt="Celda formulada, información proveniente de la pestaña de deficiencias." sqref="E23" xr:uid="{BE7A1C2B-542E-472E-8C09-A856C4FFFFC5}"/>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 Delgado Guarnizo</dc:creator>
  <cp:lastModifiedBy>Marcela Delgado Guarnizo</cp:lastModifiedBy>
  <dcterms:created xsi:type="dcterms:W3CDTF">2024-01-29T03:41:41Z</dcterms:created>
  <dcterms:modified xsi:type="dcterms:W3CDTF">2024-01-29T03:49:44Z</dcterms:modified>
</cp:coreProperties>
</file>